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AVNA NABAVA\JAMA SOVJAK 2020\20201106 čistopis\"/>
    </mc:Choice>
  </mc:AlternateContent>
  <bookViews>
    <workbookView xWindow="0" yWindow="0" windowWidth="25200" windowHeight="11250"/>
  </bookViews>
  <sheets>
    <sheet name="Lista cijena" sheetId="1" r:id="rId1"/>
  </sheets>
  <definedNames>
    <definedName name="_Toc510178620" localSheetId="0">'Lista cijena'!$B$95</definedName>
    <definedName name="_xlnm.Print_Area" localSheetId="0">'Lista cijena'!$A$1:$F$157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C114" i="1" s="1"/>
  <c r="F100" i="1"/>
  <c r="F99" i="1"/>
  <c r="F97" i="1"/>
  <c r="F96" i="1"/>
  <c r="F93" i="1"/>
  <c r="F92" i="1"/>
  <c r="F91" i="1"/>
  <c r="F90" i="1"/>
  <c r="F94" i="1" s="1"/>
  <c r="F87" i="1"/>
  <c r="F88" i="1" s="1"/>
  <c r="F84" i="1"/>
  <c r="F83" i="1"/>
  <c r="F85" i="1" s="1"/>
  <c r="F80" i="1"/>
  <c r="F81" i="1" s="1"/>
  <c r="F78" i="1"/>
  <c r="F77" i="1"/>
  <c r="F76" i="1"/>
  <c r="F75" i="1"/>
  <c r="F73" i="1"/>
  <c r="F72" i="1"/>
  <c r="F69" i="1"/>
  <c r="F68" i="1"/>
  <c r="F67" i="1"/>
  <c r="F70" i="1" s="1"/>
  <c r="F64" i="1"/>
  <c r="F65" i="1" s="1"/>
  <c r="F55" i="1"/>
  <c r="F54" i="1"/>
  <c r="F53" i="1"/>
  <c r="F52" i="1"/>
  <c r="F51" i="1"/>
  <c r="F50" i="1"/>
  <c r="F56" i="1" s="1"/>
  <c r="F48" i="1"/>
  <c r="F47" i="1"/>
  <c r="F44" i="1"/>
  <c r="F45" i="1" s="1"/>
  <c r="F41" i="1"/>
  <c r="F40" i="1"/>
  <c r="F39" i="1"/>
  <c r="F38" i="1"/>
  <c r="F42" i="1" s="1"/>
  <c r="F37" i="1"/>
  <c r="F34" i="1"/>
  <c r="F35" i="1" s="1"/>
  <c r="F25" i="1"/>
  <c r="F24" i="1"/>
  <c r="F23" i="1"/>
  <c r="F22" i="1"/>
  <c r="F21" i="1"/>
  <c r="F20" i="1"/>
  <c r="F19" i="1"/>
  <c r="F26" i="1" s="1"/>
  <c r="F16" i="1"/>
  <c r="F15" i="1"/>
  <c r="F14" i="1"/>
  <c r="F13" i="1"/>
  <c r="F12" i="1"/>
  <c r="F17" i="1" s="1"/>
  <c r="F27" i="1" s="1"/>
  <c r="C108" i="1" s="1"/>
  <c r="F101" i="1" l="1"/>
  <c r="C113" i="1" s="1"/>
  <c r="F57" i="1"/>
  <c r="C109" i="1" s="1"/>
  <c r="C116" i="1" s="1"/>
</calcChain>
</file>

<file path=xl/sharedStrings.xml><?xml version="1.0" encoding="utf-8"?>
<sst xmlns="http://schemas.openxmlformats.org/spreadsheetml/2006/main" count="251" uniqueCount="169">
  <si>
    <t>FOND ZA ZAŠTITU OKOLIŠA I ENERGETSKU UČINKOVITOST</t>
  </si>
  <si>
    <t>DOKUMENTACIJA O NABAVI</t>
  </si>
  <si>
    <t>LISTA CIJENA</t>
  </si>
  <si>
    <t>PROJEKTIRANJE I IZVOĐENJE RADOVA
SANACIJE JAME SOVJAK</t>
  </si>
  <si>
    <t>R.Br.</t>
  </si>
  <si>
    <t>Opis stavke</t>
  </si>
  <si>
    <t>Jedinica mjere</t>
  </si>
  <si>
    <t>Količina stavke</t>
  </si>
  <si>
    <t>Jedinična cijena stavke</t>
  </si>
  <si>
    <t>Iznos u HRK bez PDV-a</t>
  </si>
  <si>
    <t>OPĆE STAVKE</t>
  </si>
  <si>
    <t>1.1.</t>
  </si>
  <si>
    <t>Opće aktivnosti</t>
  </si>
  <si>
    <t>1.1.1.</t>
  </si>
  <si>
    <t xml:space="preserve">Hidrogeološki,  geomehanički, geofizički i drugi istražni radovi na lokaciji </t>
  </si>
  <si>
    <t>ukupno</t>
  </si>
  <si>
    <t>1.1.2.</t>
  </si>
  <si>
    <r>
      <t>Izrada Glavnog projekta (uključujući reviziju) i ishođenje Građevinskih i ostalih dozvola</t>
    </r>
    <r>
      <rPr>
        <sz val="10"/>
        <color rgb="FF0070C0"/>
        <rFont val="Tahoma"/>
        <family val="2"/>
      </rPr>
      <t xml:space="preserve"> </t>
    </r>
    <r>
      <rPr>
        <sz val="10"/>
        <color theme="1"/>
        <rFont val="Tahoma"/>
        <family val="2"/>
      </rPr>
      <t>Etapa I. i Etapa II.</t>
    </r>
  </si>
  <si>
    <t>1.1.3.</t>
  </si>
  <si>
    <t xml:space="preserve">Izrada Izvedbenih projekata </t>
  </si>
  <si>
    <t>1.1.4.</t>
  </si>
  <si>
    <t>Geodetski radovi – kompletno, uključujući elaborat iskolčenja, iskolčenje, snimanje izvedenog stanja (projekt izvedenog stanja) i unošenje u katastar</t>
  </si>
  <si>
    <t>1.1.5.</t>
  </si>
  <si>
    <t>Izrada plana izvođenja radova, projekta organizacije građenja, plana upravljanja okolišem, plana upravljanja kvalitetom, Plana i programa obavještavanja i potencijalnog privremenog iseljavanja stanovništva ili evakuacije i sl. (uključujući sve eventualne izmjene i dopune) te osiguranje kvalitete tijekom projektiranja i izgradnje uključujući ispitivanja tijekom izgradnje (uključujući tekuća i kontrolna ispitivanja od strane neovisnih laboratorija)</t>
  </si>
  <si>
    <t>Opće aktivnosti ukupno</t>
  </si>
  <si>
    <t> ukupno</t>
  </si>
  <si>
    <t>1.2.</t>
  </si>
  <si>
    <t>Uspostava, funkcioniranje i uklanjanje gradilišta</t>
  </si>
  <si>
    <t>1.2.1.</t>
  </si>
  <si>
    <r>
      <t xml:space="preserve">Pripremni radovi: čišćenje terena od raslinja, dezinsekcija i deratizacija, </t>
    </r>
    <r>
      <rPr>
        <strike/>
        <sz val="10"/>
        <color rgb="FFFF0000"/>
        <rFont val="Tahoma"/>
        <family val="2"/>
      </rPr>
      <t xml:space="preserve"> </t>
    </r>
    <r>
      <rPr>
        <sz val="10"/>
        <color theme="1"/>
        <rFont val="Tahoma"/>
        <family val="2"/>
      </rPr>
      <t>postavljanje privremene gradilišne ograde sa dvokrilnim ulaznim vratima, izravnavanje/planiranje terena i svi ostali pripremni radovi</t>
    </r>
  </si>
  <si>
    <t>1.2.2.</t>
  </si>
  <si>
    <t>Dobava i postavljanje znakova, uspostava ureda Izvođača i ostalih potrebnih objekata, uspostava radionica, ureda za osoblje Inženjera, osiguranje pristupa gradilištu itd. Općenito upravljanje gradilištem i gorespomenutim objektima tijekom izvedbe projekta, uključujući sve operativne troškove gradilišta. Osiguranje mjera zaštite na radu tijekom izgradnje.</t>
  </si>
  <si>
    <t>1.2.3.</t>
  </si>
  <si>
    <t>Rušenje i uklanjanje postojećih objekata te izmještanje postojeće infrastrukture</t>
  </si>
  <si>
    <t>1.2.4.</t>
  </si>
  <si>
    <t>Uklanjanje svih privremenih građevina i opreme, kao i betoniranih površina po završetku izgradnje koji su bili u funkciji sanacije i općenito čišćenje lokacije Gradilišta</t>
  </si>
  <si>
    <t>1.2.5.</t>
  </si>
  <si>
    <t>Mjerne imisijske i meteorološke postaje</t>
  </si>
  <si>
    <t>1.2.6.</t>
  </si>
  <si>
    <t xml:space="preserve">Osiguranje mjera zaštite na radu tijekom izvođenja radova </t>
  </si>
  <si>
    <t>1.2.7.</t>
  </si>
  <si>
    <t>Nabava, upravljanje i održavanje sve opreme za provedbu Mjera zaštite okoliša izuzev opreme definirane točkama 1.2.5 i 2.5.2 ove Liste cijena</t>
  </si>
  <si>
    <t>Uspostava, funkcioniranje i uklanjanje gradilišta ukupno</t>
  </si>
  <si>
    <t>ukupno </t>
  </si>
  <si>
    <t>OPĆE STAVKE UKUPNO
prijenos u rekapitulaciju</t>
  </si>
  <si>
    <t>ukupno  </t>
  </si>
  <si>
    <t>RADOVI ETAPA I. -  PROMETNO MANIPULATIVNA POVRŠINA I RADNA ZONA ZA SMJEŠTAJ PRIVREMENIH GRAĐEVINA I OPREME U FUNKCIJI PROVEDBE ZAHVATA SANACIJE</t>
  </si>
  <si>
    <t>2.1.</t>
  </si>
  <si>
    <t>Betonska kolnička konstrukcija u funkciji zahvata sanacije</t>
  </si>
  <si>
    <t>2.1.1.</t>
  </si>
  <si>
    <t>Gradnja betonske kolničke konstrukcije</t>
  </si>
  <si>
    <t>Betonska kolnička konstrukcija u funkciji zahvata sanacije ukupno</t>
  </si>
  <si>
    <t>2.2.</t>
  </si>
  <si>
    <t>Odvodnja i sakupljanje sanitarnih, tehnoloških i oborinskih otpadnih voda te obrađenih otpadnih voda u funkciji zahvata sanacije</t>
  </si>
  <si>
    <t>2.2.1.</t>
  </si>
  <si>
    <t>Sabirni bazen za sanitarno-fekalne vode</t>
  </si>
  <si>
    <t>2.2.2.</t>
  </si>
  <si>
    <t>Sabirni bazen za skupljanje pročišćenih voda</t>
  </si>
  <si>
    <t>2.2.3.</t>
  </si>
  <si>
    <t>Separator lakih tekućina/separator ulja i masti i taložnik</t>
  </si>
  <si>
    <t>2.2.4.</t>
  </si>
  <si>
    <t>Upojna građevina</t>
  </si>
  <si>
    <t>2.2.5.</t>
  </si>
  <si>
    <t>Instalacije sustava odvodnje</t>
  </si>
  <si>
    <t>Odvodnja i sakupljanje sanitarnih, tehnoloških i oborinskih otpadnih voda te obrađenih otpadnih voda u funkciji zahvata sanacije ukupno</t>
  </si>
  <si>
    <t>2.3.</t>
  </si>
  <si>
    <t>Plato za pranje vozila u funkciji zahvata sanacije</t>
  </si>
  <si>
    <t>2.3.1</t>
  </si>
  <si>
    <t>Plato za pranje vozila</t>
  </si>
  <si>
    <t>Plato za pranje vozila u funkciji zahvata sanacije ukupno</t>
  </si>
  <si>
    <t>2.4.</t>
  </si>
  <si>
    <t>Kolna vaga u funkciji zahvata sanacije</t>
  </si>
  <si>
    <t>2.4.1</t>
  </si>
  <si>
    <t>Kolna vaga</t>
  </si>
  <si>
    <t>Kolna vaga u funkciji zahvata sanacije ukupno</t>
  </si>
  <si>
    <t>2.5.</t>
  </si>
  <si>
    <t>Mobilna Oprema u funkciji zahvata sanacije</t>
  </si>
  <si>
    <t>2.5.1.</t>
  </si>
  <si>
    <t>Cisterna za vodu</t>
  </si>
  <si>
    <t>2.5.2.</t>
  </si>
  <si>
    <t>Uređaj za pročišćavanje otpadnih voda</t>
  </si>
  <si>
    <t>2.5.3.</t>
  </si>
  <si>
    <t>Oprema i mehanizacija za potrebe iskopa otpada</t>
  </si>
  <si>
    <t>2.5.4.</t>
  </si>
  <si>
    <t>Mikser sa silosom za sredstvom za stabilizaciju</t>
  </si>
  <si>
    <t>2.5.5.</t>
  </si>
  <si>
    <t>Zatvoreni vodonepropusni kontejneri</t>
  </si>
  <si>
    <t>2.5.6.</t>
  </si>
  <si>
    <t xml:space="preserve">Uredi i sanitarni čvor </t>
  </si>
  <si>
    <t>Mobilna Oprema u funkciji zahvata sanacije ukupno</t>
  </si>
  <si>
    <t>RADOVI ETAPA I. -  PROMETNO MANIPULATIVNA POVRŠINA I RADNA ZONA ZA SMJEŠTAJ PRIVREMENIH GRAĐEVINA I OPREME U FUNKCIJI PROVEDBE ZAHVATA SANACIJE
prijenos u rekapitulaciju</t>
  </si>
  <si>
    <t>RADOVI ETAPA II. – SANACIJA ONEČIŠĆENE ZONE JAME SOVJAK</t>
  </si>
  <si>
    <t>3.1.</t>
  </si>
  <si>
    <t>Kruti otpad sa površine jame Sovjak</t>
  </si>
  <si>
    <t>3.1.1.</t>
  </si>
  <si>
    <t>Uklanjanje i zbrinjavanje krutog otpada sa površine jame Sovjak</t>
  </si>
  <si>
    <t>Kruti otpad sa površine jame Sovjak ukupno</t>
  </si>
  <si>
    <t>3.2.</t>
  </si>
  <si>
    <t>Sloj plutajućeg ugljikovodika</t>
  </si>
  <si>
    <t>3.2.1.</t>
  </si>
  <si>
    <t xml:space="preserve">Iskapanje, uklanjanje, priprema za transport </t>
  </si>
  <si>
    <t>3.2.2.</t>
  </si>
  <si>
    <t>Transport sloja plutajućeg ugljikovodika</t>
  </si>
  <si>
    <t>3.2.3.</t>
  </si>
  <si>
    <t>Zbrinjavanje sloja plutajućeg ugljikovodika</t>
  </si>
  <si>
    <t>Sloj plutajućeg ugljikovodika ukupno</t>
  </si>
  <si>
    <t>3.3.</t>
  </si>
  <si>
    <t>Sloj otpadnih voda</t>
  </si>
  <si>
    <t>3.3.1.</t>
  </si>
  <si>
    <t>Uklanjanje, obrada i zbrinjavanje sloja otpadnih voda</t>
  </si>
  <si>
    <t>Sloj otpadnih voda ukupno</t>
  </si>
  <si>
    <t>3.4.</t>
  </si>
  <si>
    <t>Sloj donjeg taloga i mekog katrana</t>
  </si>
  <si>
    <t>3.4.1.</t>
  </si>
  <si>
    <t>Iskapanje, uklanjanje, priprema za transport</t>
  </si>
  <si>
    <t>3.4.2.</t>
  </si>
  <si>
    <t>Transport sloja mekog katrana</t>
  </si>
  <si>
    <t>3.4.3.</t>
  </si>
  <si>
    <t>Zbrinjavanje sloja mekog katrana</t>
  </si>
  <si>
    <t>Sloj donjeg taloga i mekog katrana ukupno</t>
  </si>
  <si>
    <t>3.5.</t>
  </si>
  <si>
    <t>Zatvaranje jame Sovjak nakon uklanjanja otpadnih tvari iz jame - Donji brtveni sustav/sloj</t>
  </si>
  <si>
    <t>3.5.1.</t>
  </si>
  <si>
    <t>Postavljanje sloja gline koeficijenta vodopropusnosti k = 10-9 m/s</t>
  </si>
  <si>
    <t>Zatvaranje jame Sovjak nakon uklanjanja otpadnih tvari iz jame - Donji brtveni sustav/sloj ukupno</t>
  </si>
  <si>
    <t>3.6.</t>
  </si>
  <si>
    <t>Zatvaranje jame Sovjak nakon uklanjanja otpadnih tvari iz jame - Ispuna jame Sovjak inertnim materijalom</t>
  </si>
  <si>
    <t>3.6.1.</t>
  </si>
  <si>
    <t>Obrada i transport inertnog materijala</t>
  </si>
  <si>
    <t>3.6.2.</t>
  </si>
  <si>
    <t>Ugradnja inertnog materijala</t>
  </si>
  <si>
    <t>Zatvaranje jame Sovjak nakon uklanjanja otpadnih tvari iz jame - Ispuna jame Sovjak inertnim materijalom ukupno</t>
  </si>
  <si>
    <t>3.7.</t>
  </si>
  <si>
    <t>Zdenac za monitoring</t>
  </si>
  <si>
    <t>3.7.1.</t>
  </si>
  <si>
    <t>Postavljanje zdenca za monitoring</t>
  </si>
  <si>
    <t>Zdenac za monitoring ukupno</t>
  </si>
  <si>
    <t>3.8.</t>
  </si>
  <si>
    <t>Zatvaranje jame Sovjak nakon uklanjanja otpadnih tvari iz jame - Završni pokrovni sloj</t>
  </si>
  <si>
    <t>3.8.1.</t>
  </si>
  <si>
    <t>Ugradnja sloja pijeska</t>
  </si>
  <si>
    <t>3.8.2.</t>
  </si>
  <si>
    <t>Postavljanje geosintetske glinene barijere</t>
  </si>
  <si>
    <t>3.8.3.</t>
  </si>
  <si>
    <t>Ugradnja drenažnog sloja/materijala</t>
  </si>
  <si>
    <t>3.8.4.</t>
  </si>
  <si>
    <t>Ugradnja rekultivirajućeg sloja</t>
  </si>
  <si>
    <t>Zatvaranje jame Sovjak nakon uklanjanja otpadnih tvari iz jame - Završni pokrovni sloj ukupno</t>
  </si>
  <si>
    <t>3.9.</t>
  </si>
  <si>
    <t>Obodni kanal za oborinske vode oko zatvorene/sanirane plohe jame Sovjak</t>
  </si>
  <si>
    <t>3.9.1.</t>
  </si>
  <si>
    <t xml:space="preserve">Gradnja obodnog kanala </t>
  </si>
  <si>
    <t>Obodni kanal za oborinske vode oko zatvorene/sanirane plohe jame Sovjak ukupno</t>
  </si>
  <si>
    <t>3.10.</t>
  </si>
  <si>
    <t>Krajobrazno uređenje</t>
  </si>
  <si>
    <t>3.10.1</t>
  </si>
  <si>
    <t>Radovi na krajobraznom uređenju</t>
  </si>
  <si>
    <t>Krajobrazno uređenje ukupno</t>
  </si>
  <si>
    <t>RADOVI ETAPA II. – SANACIJA ONEČIŠĆENE ZONE JAME SOVJAK UKUPNO
prijenos u rekapitulaciju</t>
  </si>
  <si>
    <t xml:space="preserve">PROVEDBA PLANA I PROGRAMA OBAVJEŠTAVANJA I POTENCIJALNOG PRIVREMENOG ISELJAVANJA STANOVNIŠTVA ILI EVAKUACIJE U SLUČAJU PREKORAČENJA DOZVOLJENIH RAZINA KONCENTRACIJA ONEČIŠĆUJUĆIH TVARI U ZRAKU
prijenos u rekapitulaciju 
</t>
  </si>
  <si>
    <t>REKAPITULACIJA</t>
  </si>
  <si>
    <t>Br</t>
  </si>
  <si>
    <t>Naziv</t>
  </si>
  <si>
    <t>PROVEDBA PLANA I PROGRAMA OBAVJEŠTAVANJA I POTENCIJALNOG PRIVREMENOG ISELJAVANJA STANOVNIŠTVA ILI EVAKUACIJE U SLUČAJU PREKORAČENJA DOZVOLJENIH RAZINA KONCENTRACIJA ONEČIŠĆUJUĆIH TVARI U ZRAKU</t>
  </si>
  <si>
    <t>UKUPNO (bez PDV-a)</t>
  </si>
  <si>
    <t>PDV 25%*</t>
  </si>
  <si>
    <t>UKUPNO (s PDV-om)</t>
  </si>
  <si>
    <t>*ako ponuditelj nije u sustavu PDV-a rubriku ostaviti praznom</t>
  </si>
  <si>
    <t>Evidencijski  broj nabave E-VV-12/2020/R3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</si>
</sst>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Tahoma"/>
      <family val="2"/>
    </font>
    <font>
      <sz val="18"/>
      <color rgb="FFFF0000"/>
      <name val="Calibri"/>
      <family val="2"/>
      <charset val="238"/>
      <scheme val="minor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sz val="10"/>
      <color rgb="FF0070C0"/>
      <name val="Tahoma"/>
      <family val="2"/>
    </font>
    <font>
      <strike/>
      <sz val="10"/>
      <color rgb="FFFF0000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Fill="1"/>
    <xf numFmtId="0" fontId="3" fillId="3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Alignment="1">
      <alignment vertical="top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wrapText="1"/>
    </xf>
    <xf numFmtId="4" fontId="9" fillId="9" borderId="4" xfId="0" applyNumberFormat="1" applyFont="1" applyFill="1" applyBorder="1" applyAlignment="1">
      <alignment horizontal="right" vertical="center" wrapText="1"/>
    </xf>
    <xf numFmtId="4" fontId="6" fillId="9" borderId="4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4" fontId="9" fillId="8" borderId="4" xfId="0" applyNumberFormat="1" applyFont="1" applyFill="1" applyBorder="1" applyAlignment="1">
      <alignment horizontal="right" vertical="center" wrapText="1"/>
    </xf>
    <xf numFmtId="4" fontId="8" fillId="8" borderId="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vertical="center" wrapText="1"/>
    </xf>
    <xf numFmtId="0" fontId="6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 wrapText="1"/>
    </xf>
    <xf numFmtId="4" fontId="9" fillId="9" borderId="7" xfId="0" applyNumberFormat="1" applyFont="1" applyFill="1" applyBorder="1" applyAlignment="1">
      <alignment horizontal="right" vertical="center" wrapText="1"/>
    </xf>
    <xf numFmtId="4" fontId="6" fillId="9" borderId="7" xfId="0" applyNumberFormat="1" applyFont="1" applyFill="1" applyBorder="1" applyAlignment="1">
      <alignment horizontal="center" vertical="center"/>
    </xf>
    <xf numFmtId="4" fontId="8" fillId="8" borderId="4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0" fontId="6" fillId="9" borderId="4" xfId="0" applyFont="1" applyFill="1" applyBorder="1" applyAlignment="1">
      <alignment horizontal="center" vertical="center"/>
    </xf>
    <xf numFmtId="4" fontId="8" fillId="9" borderId="4" xfId="0" applyNumberFormat="1" applyFont="1" applyFill="1" applyBorder="1" applyAlignment="1">
      <alignment horizontal="right" vertical="center" wrapText="1"/>
    </xf>
    <xf numFmtId="0" fontId="0" fillId="8" borderId="4" xfId="0" applyFill="1" applyBorder="1"/>
    <xf numFmtId="0" fontId="6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/>
    </xf>
    <xf numFmtId="0" fontId="8" fillId="7" borderId="4" xfId="0" applyFont="1" applyFill="1" applyBorder="1" applyAlignment="1">
      <alignment horizontal="center" vertical="center" wrapText="1"/>
    </xf>
    <xf numFmtId="4" fontId="6" fillId="7" borderId="4" xfId="0" applyNumberFormat="1" applyFont="1" applyFill="1" applyBorder="1" applyAlignment="1">
      <alignment vertical="center" wrapText="1"/>
    </xf>
    <xf numFmtId="4" fontId="6" fillId="7" borderId="4" xfId="0" applyNumberFormat="1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4" fontId="7" fillId="8" borderId="4" xfId="0" applyNumberFormat="1" applyFont="1" applyFill="1" applyBorder="1" applyAlignment="1">
      <alignment horizontal="center" vertical="center" wrapText="1"/>
    </xf>
    <xf numFmtId="4" fontId="6" fillId="8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" fontId="6" fillId="9" borderId="4" xfId="0" applyNumberFormat="1" applyFont="1" applyFill="1" applyBorder="1" applyAlignment="1">
      <alignment horizontal="left" vertical="center" wrapText="1"/>
    </xf>
    <xf numFmtId="0" fontId="7" fillId="12" borderId="5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vertical="center" wrapText="1"/>
    </xf>
    <xf numFmtId="0" fontId="0" fillId="12" borderId="4" xfId="0" applyFill="1" applyBorder="1"/>
    <xf numFmtId="0" fontId="8" fillId="12" borderId="4" xfId="0" applyFont="1" applyFill="1" applyBorder="1" applyAlignment="1">
      <alignment horizontal="center" vertical="center" wrapText="1"/>
    </xf>
    <xf numFmtId="4" fontId="7" fillId="12" borderId="4" xfId="0" applyNumberFormat="1" applyFont="1" applyFill="1" applyBorder="1" applyAlignment="1">
      <alignment vertical="center" wrapText="1"/>
    </xf>
    <xf numFmtId="4" fontId="6" fillId="12" borderId="4" xfId="0" applyNumberFormat="1" applyFont="1" applyFill="1" applyBorder="1" applyAlignment="1">
      <alignment horizontal="center" vertical="center"/>
    </xf>
    <xf numFmtId="4" fontId="8" fillId="12" borderId="4" xfId="0" applyNumberFormat="1" applyFont="1" applyFill="1" applyBorder="1" applyAlignment="1">
      <alignment horizontal="right" vertical="center" wrapText="1"/>
    </xf>
    <xf numFmtId="4" fontId="8" fillId="12" borderId="4" xfId="0" applyNumberFormat="1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4" fontId="9" fillId="12" borderId="4" xfId="0" applyNumberFormat="1" applyFont="1" applyFill="1" applyBorder="1" applyAlignment="1">
      <alignment horizontal="right" vertical="center" wrapText="1"/>
    </xf>
    <xf numFmtId="0" fontId="9" fillId="12" borderId="4" xfId="0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4" fontId="7" fillId="12" borderId="4" xfId="0" applyNumberFormat="1" applyFont="1" applyFill="1" applyBorder="1" applyAlignment="1">
      <alignment horizontal="center" vertical="center" wrapText="1"/>
    </xf>
    <xf numFmtId="0" fontId="0" fillId="0" borderId="6" xfId="0" applyBorder="1"/>
    <xf numFmtId="3" fontId="6" fillId="11" borderId="17" xfId="0" applyNumberFormat="1" applyFont="1" applyFill="1" applyBorder="1" applyAlignment="1">
      <alignment horizontal="center" vertical="center"/>
    </xf>
    <xf numFmtId="4" fontId="6" fillId="11" borderId="6" xfId="0" applyNumberFormat="1" applyFont="1" applyFill="1" applyBorder="1" applyAlignment="1">
      <alignment horizontal="justify" vertical="top" wrapText="1"/>
    </xf>
    <xf numFmtId="4" fontId="6" fillId="11" borderId="8" xfId="0" applyNumberFormat="1" applyFont="1" applyFill="1" applyBorder="1" applyAlignment="1">
      <alignment horizontal="center" vertical="center"/>
    </xf>
    <xf numFmtId="4" fontId="6" fillId="11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vertical="center"/>
    </xf>
    <xf numFmtId="4" fontId="6" fillId="0" borderId="0" xfId="0" applyNumberFormat="1" applyFont="1" applyBorder="1" applyAlignment="1">
      <alignment horizontal="right" vertical="center"/>
    </xf>
    <xf numFmtId="4" fontId="13" fillId="0" borderId="0" xfId="0" applyNumberFormat="1" applyFont="1" applyAlignment="1">
      <alignment vertical="center" wrapText="1"/>
    </xf>
    <xf numFmtId="4" fontId="13" fillId="0" borderId="0" xfId="0" applyNumberFormat="1" applyFont="1"/>
    <xf numFmtId="0" fontId="8" fillId="0" borderId="26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0" fillId="0" borderId="26" xfId="0" applyBorder="1"/>
    <xf numFmtId="0" fontId="0" fillId="0" borderId="0" xfId="0" applyBorder="1"/>
    <xf numFmtId="0" fontId="14" fillId="0" borderId="0" xfId="0" applyFont="1" applyBorder="1" applyAlignment="1">
      <alignment vertical="center"/>
    </xf>
    <xf numFmtId="4" fontId="13" fillId="0" borderId="0" xfId="1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6" fillId="7" borderId="9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wrapText="1"/>
    </xf>
    <xf numFmtId="0" fontId="6" fillId="7" borderId="13" xfId="0" applyFont="1" applyFill="1" applyBorder="1" applyAlignment="1">
      <alignment horizontal="left" wrapText="1"/>
    </xf>
    <xf numFmtId="0" fontId="6" fillId="7" borderId="10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4" fontId="6" fillId="11" borderId="11" xfId="0" applyNumberFormat="1" applyFont="1" applyFill="1" applyBorder="1" applyAlignment="1">
      <alignment horizontal="center" vertical="center"/>
    </xf>
    <xf numFmtId="4" fontId="6" fillId="11" borderId="16" xfId="0" applyNumberFormat="1" applyFont="1" applyFill="1" applyBorder="1" applyAlignment="1">
      <alignment horizontal="center" vertical="center"/>
    </xf>
    <xf numFmtId="4" fontId="6" fillId="11" borderId="14" xfId="0" applyNumberFormat="1" applyFont="1" applyFill="1" applyBorder="1" applyAlignment="1">
      <alignment horizontal="center" vertical="center"/>
    </xf>
    <xf numFmtId="4" fontId="6" fillId="7" borderId="11" xfId="0" applyNumberFormat="1" applyFont="1" applyFill="1" applyBorder="1" applyAlignment="1">
      <alignment horizontal="center" vertical="center"/>
    </xf>
    <xf numFmtId="4" fontId="6" fillId="7" borderId="14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left" wrapText="1"/>
    </xf>
    <xf numFmtId="0" fontId="6" fillId="10" borderId="5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4" fontId="6" fillId="10" borderId="3" xfId="0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 vertical="center" wrapText="1"/>
    </xf>
    <xf numFmtId="4" fontId="6" fillId="10" borderId="3" xfId="0" applyNumberFormat="1" applyFont="1" applyFill="1" applyBorder="1" applyAlignment="1">
      <alignment horizontal="center" vertical="center"/>
    </xf>
    <xf numFmtId="4" fontId="6" fillId="10" borderId="5" xfId="0" applyNumberFormat="1" applyFont="1" applyFill="1" applyBorder="1" applyAlignment="1">
      <alignment horizontal="center" vertical="center"/>
    </xf>
    <xf numFmtId="4" fontId="6" fillId="7" borderId="10" xfId="0" applyNumberFormat="1" applyFont="1" applyFill="1" applyBorder="1" applyAlignment="1">
      <alignment horizontal="center" vertical="center" wrapText="1"/>
    </xf>
    <xf numFmtId="4" fontId="6" fillId="7" borderId="13" xfId="0" applyNumberFormat="1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6" fillId="11" borderId="13" xfId="0" applyFont="1" applyFill="1" applyBorder="1" applyAlignment="1">
      <alignment horizontal="left" vertical="center" wrapText="1"/>
    </xf>
    <xf numFmtId="0" fontId="6" fillId="11" borderId="10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4" fontId="6" fillId="11" borderId="10" xfId="0" applyNumberFormat="1" applyFont="1" applyFill="1" applyBorder="1" applyAlignment="1">
      <alignment horizontal="center" vertical="center" wrapText="1"/>
    </xf>
    <xf numFmtId="4" fontId="6" fillId="11" borderId="3" xfId="0" applyNumberFormat="1" applyFont="1" applyFill="1" applyBorder="1" applyAlignment="1">
      <alignment horizontal="center" vertical="center" wrapText="1"/>
    </xf>
    <xf numFmtId="4" fontId="6" fillId="11" borderId="1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3" fillId="0" borderId="17" xfId="1" applyNumberFormat="1" applyFont="1" applyBorder="1" applyAlignment="1">
      <alignment horizontal="center" vertical="center"/>
    </xf>
    <xf numFmtId="4" fontId="13" fillId="0" borderId="8" xfId="1" applyNumberFormat="1" applyFont="1" applyBorder="1" applyAlignment="1">
      <alignment horizontal="center" vertical="center"/>
    </xf>
    <xf numFmtId="4" fontId="13" fillId="0" borderId="2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4" fontId="13" fillId="0" borderId="18" xfId="1" applyNumberFormat="1" applyFont="1" applyBorder="1" applyAlignment="1">
      <alignment horizontal="center" vertical="center"/>
    </xf>
    <xf numFmtId="4" fontId="13" fillId="0" borderId="19" xfId="1" applyNumberFormat="1" applyFont="1" applyBorder="1" applyAlignment="1">
      <alignment horizontal="center" vertical="center"/>
    </xf>
    <xf numFmtId="4" fontId="13" fillId="0" borderId="20" xfId="1" applyNumberFormat="1" applyFont="1" applyBorder="1" applyAlignment="1">
      <alignment horizontal="center" vertical="center"/>
    </xf>
    <xf numFmtId="4" fontId="13" fillId="0" borderId="24" xfId="1" applyNumberFormat="1" applyFont="1" applyBorder="1" applyAlignment="1">
      <alignment horizontal="center" vertical="center"/>
    </xf>
    <xf numFmtId="4" fontId="13" fillId="0" borderId="0" xfId="1" applyNumberFormat="1" applyFont="1" applyBorder="1" applyAlignment="1">
      <alignment horizontal="center" vertical="center"/>
    </xf>
    <xf numFmtId="4" fontId="13" fillId="0" borderId="7" xfId="1" applyNumberFormat="1" applyFont="1" applyBorder="1" applyAlignment="1">
      <alignment horizontal="center" vertical="center"/>
    </xf>
    <xf numFmtId="4" fontId="13" fillId="0" borderId="22" xfId="1" applyNumberFormat="1" applyFont="1" applyBorder="1" applyAlignment="1">
      <alignment horizontal="center" vertical="center"/>
    </xf>
    <xf numFmtId="4" fontId="13" fillId="0" borderId="23" xfId="1" applyNumberFormat="1" applyFont="1" applyBorder="1" applyAlignment="1">
      <alignment horizontal="center" vertical="center"/>
    </xf>
    <xf numFmtId="4" fontId="13" fillId="0" borderId="4" xfId="1" applyNumberFormat="1" applyFont="1" applyBorder="1" applyAlignment="1">
      <alignment horizontal="center" vertical="center"/>
    </xf>
    <xf numFmtId="4" fontId="13" fillId="0" borderId="27" xfId="1" applyNumberFormat="1" applyFont="1" applyBorder="1" applyAlignment="1">
      <alignment horizontal="center" vertical="center"/>
    </xf>
    <xf numFmtId="4" fontId="13" fillId="0" borderId="28" xfId="1" applyNumberFormat="1" applyFont="1" applyBorder="1" applyAlignment="1">
      <alignment horizontal="center" vertical="center"/>
    </xf>
    <xf numFmtId="4" fontId="13" fillId="0" borderId="29" xfId="1" applyNumberFormat="1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581025</xdr:colOff>
      <xdr:row>3</xdr:row>
      <xdr:rowOff>19050</xdr:rowOff>
    </xdr:to>
    <xdr:pic>
      <xdr:nvPicPr>
        <xdr:cNvPr id="2" name="Slika 1" descr="znak_Fo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5810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view="pageBreakPreview" topLeftCell="A88" zoomScale="60" zoomScaleNormal="130" workbookViewId="0">
      <selection activeCell="B4" sqref="B4"/>
    </sheetView>
  </sheetViews>
  <sheetFormatPr defaultRowHeight="15" x14ac:dyDescent="0.25"/>
  <cols>
    <col min="2" max="2" width="62.140625" customWidth="1"/>
    <col min="3" max="3" width="8.5703125" customWidth="1"/>
    <col min="4" max="4" width="9.7109375" customWidth="1"/>
    <col min="5" max="5" width="15.140625" customWidth="1"/>
    <col min="6" max="6" width="16.28515625" customWidth="1"/>
  </cols>
  <sheetData>
    <row r="1" spans="1:11" ht="15.75" thickBot="1" x14ac:dyDescent="0.3">
      <c r="C1" s="1"/>
    </row>
    <row r="2" spans="1:11" ht="30.75" thickBot="1" x14ac:dyDescent="0.3">
      <c r="A2" s="105"/>
      <c r="B2" s="2" t="s">
        <v>0</v>
      </c>
      <c r="C2" s="1"/>
    </row>
    <row r="3" spans="1:11" ht="15.75" thickBot="1" x14ac:dyDescent="0.3">
      <c r="A3" s="106"/>
      <c r="B3" s="3" t="s">
        <v>1</v>
      </c>
      <c r="C3" s="1"/>
    </row>
    <row r="4" spans="1:11" ht="15.75" thickBot="1" x14ac:dyDescent="0.3">
      <c r="A4" s="107"/>
      <c r="B4" s="4" t="s">
        <v>168</v>
      </c>
      <c r="C4" s="1"/>
    </row>
    <row r="5" spans="1:11" x14ac:dyDescent="0.25">
      <c r="C5" s="1"/>
    </row>
    <row r="6" spans="1:11" ht="23.25" x14ac:dyDescent="0.35">
      <c r="B6" s="5" t="s">
        <v>2</v>
      </c>
      <c r="C6" s="6"/>
      <c r="D6" s="6"/>
      <c r="E6" s="6"/>
      <c r="F6" s="6"/>
      <c r="G6" s="6"/>
      <c r="H6" s="6"/>
      <c r="I6" s="1"/>
      <c r="J6" s="1"/>
      <c r="K6" s="1"/>
    </row>
    <row r="7" spans="1:11" ht="30.75" customHeight="1" x14ac:dyDescent="0.35">
      <c r="B7" s="7" t="s">
        <v>3</v>
      </c>
      <c r="C7" s="6"/>
      <c r="D7" s="6"/>
      <c r="E7" s="6"/>
      <c r="F7" s="6"/>
      <c r="G7" s="6"/>
      <c r="H7" s="6"/>
      <c r="I7" s="1"/>
      <c r="J7" s="1"/>
      <c r="K7" s="1"/>
    </row>
    <row r="8" spans="1:11" ht="24" thickBot="1" x14ac:dyDescent="0.4">
      <c r="C8" s="6"/>
      <c r="D8" s="6"/>
      <c r="E8" s="6"/>
      <c r="F8" s="6"/>
      <c r="G8" s="6"/>
      <c r="H8" s="6"/>
      <c r="I8" s="1"/>
      <c r="J8" s="1"/>
    </row>
    <row r="9" spans="1:11" ht="26.25" thickBot="1" x14ac:dyDescent="0.3">
      <c r="A9" s="8" t="s">
        <v>4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</row>
    <row r="10" spans="1:11" ht="15.75" thickBot="1" x14ac:dyDescent="0.3">
      <c r="A10" s="10">
        <v>1</v>
      </c>
      <c r="B10" s="11" t="s">
        <v>10</v>
      </c>
      <c r="C10" s="11"/>
      <c r="D10" s="12"/>
      <c r="E10" s="12"/>
      <c r="F10" s="11"/>
    </row>
    <row r="11" spans="1:11" ht="15.75" thickBot="1" x14ac:dyDescent="0.3">
      <c r="A11" s="13" t="s">
        <v>11</v>
      </c>
      <c r="B11" s="14" t="s">
        <v>12</v>
      </c>
      <c r="C11" s="15"/>
      <c r="D11" s="16"/>
      <c r="E11" s="16"/>
      <c r="F11" s="15"/>
    </row>
    <row r="12" spans="1:11" ht="15.75" thickBot="1" x14ac:dyDescent="0.3">
      <c r="A12" s="17" t="s">
        <v>13</v>
      </c>
      <c r="B12" s="18" t="s">
        <v>14</v>
      </c>
      <c r="C12" s="19" t="s">
        <v>15</v>
      </c>
      <c r="D12" s="20">
        <v>1</v>
      </c>
      <c r="E12" s="21"/>
      <c r="F12" s="22">
        <f>ROUND(D12*E12,2)</f>
        <v>0</v>
      </c>
    </row>
    <row r="13" spans="1:11" ht="26.25" thickBot="1" x14ac:dyDescent="0.3">
      <c r="A13" s="17" t="s">
        <v>16</v>
      </c>
      <c r="B13" s="18" t="s">
        <v>17</v>
      </c>
      <c r="C13" s="19" t="s">
        <v>15</v>
      </c>
      <c r="D13" s="20">
        <v>1</v>
      </c>
      <c r="E13" s="21"/>
      <c r="F13" s="22">
        <f>ROUND(D13*E13,2)</f>
        <v>0</v>
      </c>
    </row>
    <row r="14" spans="1:11" ht="15.75" thickBot="1" x14ac:dyDescent="0.3">
      <c r="A14" s="17" t="s">
        <v>18</v>
      </c>
      <c r="B14" s="18" t="s">
        <v>19</v>
      </c>
      <c r="C14" s="19" t="s">
        <v>15</v>
      </c>
      <c r="D14" s="20">
        <v>1</v>
      </c>
      <c r="E14" s="21"/>
      <c r="F14" s="22">
        <f>ROUND(D14*E14,2)</f>
        <v>0</v>
      </c>
    </row>
    <row r="15" spans="1:11" ht="39" thickBot="1" x14ac:dyDescent="0.3">
      <c r="A15" s="17" t="s">
        <v>20</v>
      </c>
      <c r="B15" s="18" t="s">
        <v>21</v>
      </c>
      <c r="C15" s="19" t="s">
        <v>15</v>
      </c>
      <c r="D15" s="20">
        <v>1</v>
      </c>
      <c r="E15" s="21"/>
      <c r="F15" s="22">
        <f>ROUND(D15*E15,2)</f>
        <v>0</v>
      </c>
    </row>
    <row r="16" spans="1:11" ht="90" thickBot="1" x14ac:dyDescent="0.3">
      <c r="A16" s="17" t="s">
        <v>22</v>
      </c>
      <c r="B16" s="18" t="s">
        <v>23</v>
      </c>
      <c r="C16" s="19" t="s">
        <v>15</v>
      </c>
      <c r="D16" s="20">
        <v>1</v>
      </c>
      <c r="E16" s="21"/>
      <c r="F16" s="22">
        <f>ROUND(D16*E16,2)</f>
        <v>0</v>
      </c>
    </row>
    <row r="17" spans="1:6" ht="15.75" thickBot="1" x14ac:dyDescent="0.3">
      <c r="A17" s="23" t="s">
        <v>11</v>
      </c>
      <c r="B17" s="24" t="s">
        <v>24</v>
      </c>
      <c r="C17" s="25" t="s">
        <v>25</v>
      </c>
      <c r="D17" s="26"/>
      <c r="E17" s="27"/>
      <c r="F17" s="28">
        <f>ROUND(SUM(F12:F16),2)</f>
        <v>0</v>
      </c>
    </row>
    <row r="18" spans="1:6" ht="15.75" thickBot="1" x14ac:dyDescent="0.3">
      <c r="A18" s="13" t="s">
        <v>26</v>
      </c>
      <c r="B18" s="14" t="s">
        <v>27</v>
      </c>
      <c r="C18" s="15"/>
      <c r="D18" s="29"/>
      <c r="E18" s="30"/>
      <c r="F18" s="31"/>
    </row>
    <row r="19" spans="1:6" ht="39" thickBot="1" x14ac:dyDescent="0.3">
      <c r="A19" s="17" t="s">
        <v>28</v>
      </c>
      <c r="B19" s="18" t="s">
        <v>29</v>
      </c>
      <c r="C19" s="19" t="s">
        <v>15</v>
      </c>
      <c r="D19" s="20">
        <v>1</v>
      </c>
      <c r="E19" s="21"/>
      <c r="F19" s="22">
        <f t="shared" ref="F19:F25" si="0">ROUND(D19*E19,2)</f>
        <v>0</v>
      </c>
    </row>
    <row r="20" spans="1:6" ht="77.25" thickBot="1" x14ac:dyDescent="0.3">
      <c r="A20" s="17" t="s">
        <v>30</v>
      </c>
      <c r="B20" s="18" t="s">
        <v>31</v>
      </c>
      <c r="C20" s="19" t="s">
        <v>15</v>
      </c>
      <c r="D20" s="20">
        <v>1</v>
      </c>
      <c r="E20" s="21"/>
      <c r="F20" s="22">
        <f t="shared" si="0"/>
        <v>0</v>
      </c>
    </row>
    <row r="21" spans="1:6" ht="26.25" thickBot="1" x14ac:dyDescent="0.3">
      <c r="A21" s="17" t="s">
        <v>32</v>
      </c>
      <c r="B21" s="18" t="s">
        <v>33</v>
      </c>
      <c r="C21" s="19" t="s">
        <v>15</v>
      </c>
      <c r="D21" s="20">
        <v>1</v>
      </c>
      <c r="E21" s="21"/>
      <c r="F21" s="22">
        <f t="shared" si="0"/>
        <v>0</v>
      </c>
    </row>
    <row r="22" spans="1:6" ht="39" thickBot="1" x14ac:dyDescent="0.3">
      <c r="A22" s="32" t="s">
        <v>34</v>
      </c>
      <c r="B22" s="33" t="s">
        <v>35</v>
      </c>
      <c r="C22" s="34" t="s">
        <v>15</v>
      </c>
      <c r="D22" s="35">
        <v>1</v>
      </c>
      <c r="E22" s="36"/>
      <c r="F22" s="37">
        <f t="shared" si="0"/>
        <v>0</v>
      </c>
    </row>
    <row r="23" spans="1:6" ht="15.75" thickBot="1" x14ac:dyDescent="0.3">
      <c r="A23" s="38" t="s">
        <v>36</v>
      </c>
      <c r="B23" s="39" t="s">
        <v>37</v>
      </c>
      <c r="C23" s="38" t="s">
        <v>15</v>
      </c>
      <c r="D23" s="40">
        <v>2</v>
      </c>
      <c r="E23" s="41"/>
      <c r="F23" s="42">
        <f t="shared" si="0"/>
        <v>0</v>
      </c>
    </row>
    <row r="24" spans="1:6" ht="15.75" thickBot="1" x14ac:dyDescent="0.3">
      <c r="A24" s="38" t="s">
        <v>38</v>
      </c>
      <c r="B24" s="39" t="s">
        <v>39</v>
      </c>
      <c r="C24" s="38" t="s">
        <v>15</v>
      </c>
      <c r="D24" s="43">
        <v>1</v>
      </c>
      <c r="E24" s="41"/>
      <c r="F24" s="42">
        <f t="shared" si="0"/>
        <v>0</v>
      </c>
    </row>
    <row r="25" spans="1:6" ht="26.25" thickBot="1" x14ac:dyDescent="0.3">
      <c r="A25" s="38" t="s">
        <v>40</v>
      </c>
      <c r="B25" s="39" t="s">
        <v>41</v>
      </c>
      <c r="C25" s="38" t="s">
        <v>15</v>
      </c>
      <c r="D25" s="43">
        <v>1</v>
      </c>
      <c r="E25" s="41"/>
      <c r="F25" s="42">
        <f t="shared" si="0"/>
        <v>0</v>
      </c>
    </row>
    <row r="26" spans="1:6" ht="15.75" thickBot="1" x14ac:dyDescent="0.3">
      <c r="A26" s="44" t="s">
        <v>26</v>
      </c>
      <c r="B26" s="45" t="s">
        <v>42</v>
      </c>
      <c r="C26" s="46" t="s">
        <v>43</v>
      </c>
      <c r="D26" s="47"/>
      <c r="E26" s="48"/>
      <c r="F26" s="49">
        <f>ROUND(SUM(F19:F25),2)</f>
        <v>0</v>
      </c>
    </row>
    <row r="27" spans="1:6" ht="15.75" thickTop="1" x14ac:dyDescent="0.25">
      <c r="A27" s="108">
        <v>1</v>
      </c>
      <c r="B27" s="110" t="s">
        <v>44</v>
      </c>
      <c r="C27" s="112" t="s">
        <v>45</v>
      </c>
      <c r="D27" s="114"/>
      <c r="E27" s="131"/>
      <c r="F27" s="119">
        <f>ROUND(F17+F26,2)</f>
        <v>0</v>
      </c>
    </row>
    <row r="28" spans="1:6" ht="15.75" thickBot="1" x14ac:dyDescent="0.3">
      <c r="A28" s="109"/>
      <c r="B28" s="111"/>
      <c r="C28" s="113"/>
      <c r="D28" s="115"/>
      <c r="E28" s="132"/>
      <c r="F28" s="120"/>
    </row>
    <row r="29" spans="1:6" ht="15.75" thickTop="1" x14ac:dyDescent="0.25">
      <c r="A29" s="121">
        <v>2</v>
      </c>
      <c r="B29" s="123" t="s">
        <v>46</v>
      </c>
      <c r="C29" s="121"/>
      <c r="D29" s="125"/>
      <c r="E29" s="127"/>
      <c r="F29" s="129"/>
    </row>
    <row r="30" spans="1:6" x14ac:dyDescent="0.25">
      <c r="A30" s="121"/>
      <c r="B30" s="123"/>
      <c r="C30" s="121"/>
      <c r="D30" s="125"/>
      <c r="E30" s="127"/>
      <c r="F30" s="129"/>
    </row>
    <row r="31" spans="1:6" x14ac:dyDescent="0.25">
      <c r="A31" s="121"/>
      <c r="B31" s="123"/>
      <c r="C31" s="121"/>
      <c r="D31" s="125"/>
      <c r="E31" s="127"/>
      <c r="F31" s="129"/>
    </row>
    <row r="32" spans="1:6" ht="15.75" thickBot="1" x14ac:dyDescent="0.3">
      <c r="A32" s="122"/>
      <c r="B32" s="124"/>
      <c r="C32" s="122"/>
      <c r="D32" s="126"/>
      <c r="E32" s="128"/>
      <c r="F32" s="130"/>
    </row>
    <row r="33" spans="1:6" ht="15.75" thickBot="1" x14ac:dyDescent="0.3">
      <c r="A33" s="13" t="s">
        <v>47</v>
      </c>
      <c r="B33" s="14" t="s">
        <v>48</v>
      </c>
      <c r="C33" s="15"/>
      <c r="D33" s="29"/>
      <c r="E33" s="50"/>
      <c r="F33" s="31"/>
    </row>
    <row r="34" spans="1:6" ht="15.75" thickBot="1" x14ac:dyDescent="0.3">
      <c r="A34" s="17" t="s">
        <v>49</v>
      </c>
      <c r="B34" s="18" t="s">
        <v>50</v>
      </c>
      <c r="C34" s="19" t="s">
        <v>15</v>
      </c>
      <c r="D34" s="20">
        <v>1</v>
      </c>
      <c r="E34" s="51"/>
      <c r="F34" s="22">
        <f>ROUND(D34*E34,2)</f>
        <v>0</v>
      </c>
    </row>
    <row r="35" spans="1:6" ht="26.25" thickBot="1" x14ac:dyDescent="0.3">
      <c r="A35" s="23" t="s">
        <v>47</v>
      </c>
      <c r="B35" s="24" t="s">
        <v>51</v>
      </c>
      <c r="C35" s="52" t="s">
        <v>15</v>
      </c>
      <c r="D35" s="26"/>
      <c r="E35" s="53"/>
      <c r="F35" s="28">
        <f>ROUND(F34,2)</f>
        <v>0</v>
      </c>
    </row>
    <row r="36" spans="1:6" ht="39" thickBot="1" x14ac:dyDescent="0.3">
      <c r="A36" s="13" t="s">
        <v>52</v>
      </c>
      <c r="B36" s="14" t="s">
        <v>53</v>
      </c>
      <c r="C36" s="15"/>
      <c r="D36" s="29"/>
      <c r="E36" s="50"/>
      <c r="F36" s="31"/>
    </row>
    <row r="37" spans="1:6" ht="15.75" thickBot="1" x14ac:dyDescent="0.3">
      <c r="A37" s="17" t="s">
        <v>54</v>
      </c>
      <c r="B37" s="18" t="s">
        <v>55</v>
      </c>
      <c r="C37" s="19" t="s">
        <v>15</v>
      </c>
      <c r="D37" s="20">
        <v>1</v>
      </c>
      <c r="E37" s="51"/>
      <c r="F37" s="22">
        <f>ROUND(D37*E37,2)</f>
        <v>0</v>
      </c>
    </row>
    <row r="38" spans="1:6" ht="15.75" thickBot="1" x14ac:dyDescent="0.3">
      <c r="A38" s="17" t="s">
        <v>56</v>
      </c>
      <c r="B38" s="18" t="s">
        <v>57</v>
      </c>
      <c r="C38" s="19" t="s">
        <v>15</v>
      </c>
      <c r="D38" s="20">
        <v>1</v>
      </c>
      <c r="E38" s="51"/>
      <c r="F38" s="22">
        <f>ROUND(D38*E38,2)</f>
        <v>0</v>
      </c>
    </row>
    <row r="39" spans="1:6" ht="15.75" thickBot="1" x14ac:dyDescent="0.3">
      <c r="A39" s="17" t="s">
        <v>58</v>
      </c>
      <c r="B39" s="18" t="s">
        <v>59</v>
      </c>
      <c r="C39" s="19" t="s">
        <v>15</v>
      </c>
      <c r="D39" s="20">
        <v>1</v>
      </c>
      <c r="E39" s="51"/>
      <c r="F39" s="22">
        <f>ROUND(D39*E39,2)</f>
        <v>0</v>
      </c>
    </row>
    <row r="40" spans="1:6" ht="15.75" thickBot="1" x14ac:dyDescent="0.3">
      <c r="A40" s="17" t="s">
        <v>60</v>
      </c>
      <c r="B40" s="18" t="s">
        <v>61</v>
      </c>
      <c r="C40" s="19" t="s">
        <v>15</v>
      </c>
      <c r="D40" s="20">
        <v>1</v>
      </c>
      <c r="E40" s="51"/>
      <c r="F40" s="22">
        <f>ROUND(D40*E40,2)</f>
        <v>0</v>
      </c>
    </row>
    <row r="41" spans="1:6" ht="15.75" thickBot="1" x14ac:dyDescent="0.3">
      <c r="A41" s="17" t="s">
        <v>62</v>
      </c>
      <c r="B41" s="18" t="s">
        <v>63</v>
      </c>
      <c r="C41" s="19" t="s">
        <v>15</v>
      </c>
      <c r="D41" s="20">
        <v>1</v>
      </c>
      <c r="E41" s="51"/>
      <c r="F41" s="22">
        <f>ROUND(D41*E41,2)</f>
        <v>0</v>
      </c>
    </row>
    <row r="42" spans="1:6" ht="39" thickBot="1" x14ac:dyDescent="0.3">
      <c r="A42" s="23" t="s">
        <v>52</v>
      </c>
      <c r="B42" s="24" t="s">
        <v>64</v>
      </c>
      <c r="C42" s="52" t="s">
        <v>15</v>
      </c>
      <c r="D42" s="26"/>
      <c r="E42" s="53"/>
      <c r="F42" s="28">
        <f>ROUND(SUM(F37:F41),2)</f>
        <v>0</v>
      </c>
    </row>
    <row r="43" spans="1:6" ht="15.75" thickBot="1" x14ac:dyDescent="0.3">
      <c r="A43" s="13" t="s">
        <v>65</v>
      </c>
      <c r="B43" s="14" t="s">
        <v>66</v>
      </c>
      <c r="C43" s="15"/>
      <c r="D43" s="29"/>
      <c r="E43" s="50"/>
      <c r="F43" s="31"/>
    </row>
    <row r="44" spans="1:6" ht="15.75" thickBot="1" x14ac:dyDescent="0.3">
      <c r="A44" s="17" t="s">
        <v>67</v>
      </c>
      <c r="B44" s="18" t="s">
        <v>68</v>
      </c>
      <c r="C44" s="19" t="s">
        <v>15</v>
      </c>
      <c r="D44" s="20">
        <v>1</v>
      </c>
      <c r="E44" s="51"/>
      <c r="F44" s="22">
        <f>ROUND(D44*E44,2)</f>
        <v>0</v>
      </c>
    </row>
    <row r="45" spans="1:6" ht="15.75" thickBot="1" x14ac:dyDescent="0.3">
      <c r="A45" s="23" t="s">
        <v>65</v>
      </c>
      <c r="B45" s="24" t="s">
        <v>69</v>
      </c>
      <c r="C45" s="52" t="s">
        <v>15</v>
      </c>
      <c r="D45" s="26"/>
      <c r="E45" s="53"/>
      <c r="F45" s="28">
        <f>ROUND(F44,2)</f>
        <v>0</v>
      </c>
    </row>
    <row r="46" spans="1:6" ht="15.75" thickBot="1" x14ac:dyDescent="0.3">
      <c r="A46" s="13" t="s">
        <v>70</v>
      </c>
      <c r="B46" s="14" t="s">
        <v>71</v>
      </c>
      <c r="C46" s="15"/>
      <c r="D46" s="29"/>
      <c r="E46" s="50"/>
      <c r="F46" s="31"/>
    </row>
    <row r="47" spans="1:6" ht="15.75" thickBot="1" x14ac:dyDescent="0.3">
      <c r="A47" s="17" t="s">
        <v>72</v>
      </c>
      <c r="B47" s="18" t="s">
        <v>73</v>
      </c>
      <c r="C47" s="19" t="s">
        <v>15</v>
      </c>
      <c r="D47" s="20">
        <v>1</v>
      </c>
      <c r="E47" s="51"/>
      <c r="F47" s="22">
        <f>ROUND(D47*E47,2)</f>
        <v>0</v>
      </c>
    </row>
    <row r="48" spans="1:6" ht="15.75" thickBot="1" x14ac:dyDescent="0.3">
      <c r="A48" s="23" t="s">
        <v>70</v>
      </c>
      <c r="B48" s="24" t="s">
        <v>74</v>
      </c>
      <c r="C48" s="52" t="s">
        <v>15</v>
      </c>
      <c r="D48" s="26"/>
      <c r="E48" s="53"/>
      <c r="F48" s="28">
        <f>ROUND(F47,2)</f>
        <v>0</v>
      </c>
    </row>
    <row r="49" spans="1:6" ht="15.75" thickBot="1" x14ac:dyDescent="0.3">
      <c r="A49" s="13" t="s">
        <v>75</v>
      </c>
      <c r="B49" s="14" t="s">
        <v>76</v>
      </c>
      <c r="C49" s="54"/>
      <c r="D49" s="29"/>
      <c r="E49" s="50"/>
      <c r="F49" s="31"/>
    </row>
    <row r="50" spans="1:6" ht="15.75" thickBot="1" x14ac:dyDescent="0.3">
      <c r="A50" s="17" t="s">
        <v>77</v>
      </c>
      <c r="B50" s="18" t="s">
        <v>78</v>
      </c>
      <c r="C50" s="19" t="s">
        <v>15</v>
      </c>
      <c r="D50" s="20">
        <v>1</v>
      </c>
      <c r="E50" s="51"/>
      <c r="F50" s="22">
        <f t="shared" ref="F50:F55" si="1">ROUND(D50*E50,2)</f>
        <v>0</v>
      </c>
    </row>
    <row r="51" spans="1:6" ht="15.75" thickBot="1" x14ac:dyDescent="0.3">
      <c r="A51" s="17" t="s">
        <v>79</v>
      </c>
      <c r="B51" s="18" t="s">
        <v>80</v>
      </c>
      <c r="C51" s="19" t="s">
        <v>15</v>
      </c>
      <c r="D51" s="20">
        <v>1</v>
      </c>
      <c r="E51" s="51"/>
      <c r="F51" s="22">
        <f t="shared" si="1"/>
        <v>0</v>
      </c>
    </row>
    <row r="52" spans="1:6" ht="15.75" thickBot="1" x14ac:dyDescent="0.3">
      <c r="A52" s="17" t="s">
        <v>81</v>
      </c>
      <c r="B52" s="18" t="s">
        <v>82</v>
      </c>
      <c r="C52" s="19" t="s">
        <v>15</v>
      </c>
      <c r="D52" s="20">
        <v>1</v>
      </c>
      <c r="E52" s="51"/>
      <c r="F52" s="22">
        <f t="shared" si="1"/>
        <v>0</v>
      </c>
    </row>
    <row r="53" spans="1:6" ht="15.75" thickBot="1" x14ac:dyDescent="0.3">
      <c r="A53" s="17" t="s">
        <v>83</v>
      </c>
      <c r="B53" s="18" t="s">
        <v>84</v>
      </c>
      <c r="C53" s="19" t="s">
        <v>15</v>
      </c>
      <c r="D53" s="20">
        <v>1</v>
      </c>
      <c r="E53" s="51"/>
      <c r="F53" s="22">
        <f t="shared" si="1"/>
        <v>0</v>
      </c>
    </row>
    <row r="54" spans="1:6" ht="15.75" thickBot="1" x14ac:dyDescent="0.3">
      <c r="A54" s="17" t="s">
        <v>85</v>
      </c>
      <c r="B54" s="18" t="s">
        <v>86</v>
      </c>
      <c r="C54" s="19" t="s">
        <v>15</v>
      </c>
      <c r="D54" s="20">
        <v>1</v>
      </c>
      <c r="E54" s="51"/>
      <c r="F54" s="22">
        <f t="shared" si="1"/>
        <v>0</v>
      </c>
    </row>
    <row r="55" spans="1:6" ht="15.75" thickBot="1" x14ac:dyDescent="0.3">
      <c r="A55" s="17" t="s">
        <v>87</v>
      </c>
      <c r="B55" s="18" t="s">
        <v>88</v>
      </c>
      <c r="C55" s="19" t="s">
        <v>15</v>
      </c>
      <c r="D55" s="20">
        <v>1</v>
      </c>
      <c r="E55" s="51"/>
      <c r="F55" s="22">
        <f t="shared" si="1"/>
        <v>0</v>
      </c>
    </row>
    <row r="56" spans="1:6" ht="15.75" thickBot="1" x14ac:dyDescent="0.3">
      <c r="A56" s="23" t="s">
        <v>75</v>
      </c>
      <c r="B56" s="24" t="s">
        <v>89</v>
      </c>
      <c r="C56" s="52" t="s">
        <v>15</v>
      </c>
      <c r="D56" s="26"/>
      <c r="E56" s="53"/>
      <c r="F56" s="28">
        <f>ROUND(SUM(F50:F55),2)</f>
        <v>0</v>
      </c>
    </row>
    <row r="57" spans="1:6" ht="15.75" thickTop="1" x14ac:dyDescent="0.25">
      <c r="A57" s="133">
        <v>2</v>
      </c>
      <c r="B57" s="136" t="s">
        <v>90</v>
      </c>
      <c r="C57" s="139" t="s">
        <v>15</v>
      </c>
      <c r="D57" s="142"/>
      <c r="E57" s="145"/>
      <c r="F57" s="116">
        <f>ROUND(F35+F42+F45+F48+F56,2)</f>
        <v>0</v>
      </c>
    </row>
    <row r="58" spans="1:6" x14ac:dyDescent="0.25">
      <c r="A58" s="134"/>
      <c r="B58" s="137"/>
      <c r="C58" s="140"/>
      <c r="D58" s="143"/>
      <c r="E58" s="146"/>
      <c r="F58" s="117"/>
    </row>
    <row r="59" spans="1:6" x14ac:dyDescent="0.25">
      <c r="A59" s="134"/>
      <c r="B59" s="137"/>
      <c r="C59" s="140"/>
      <c r="D59" s="143"/>
      <c r="E59" s="146"/>
      <c r="F59" s="117"/>
    </row>
    <row r="60" spans="1:6" x14ac:dyDescent="0.25">
      <c r="A60" s="134"/>
      <c r="B60" s="137"/>
      <c r="C60" s="140"/>
      <c r="D60" s="143"/>
      <c r="E60" s="146"/>
      <c r="F60" s="117"/>
    </row>
    <row r="61" spans="1:6" ht="15.75" thickBot="1" x14ac:dyDescent="0.3">
      <c r="A61" s="135"/>
      <c r="B61" s="138"/>
      <c r="C61" s="141"/>
      <c r="D61" s="144"/>
      <c r="E61" s="147"/>
      <c r="F61" s="118"/>
    </row>
    <row r="62" spans="1:6" ht="26.25" customHeight="1" thickTop="1" thickBot="1" x14ac:dyDescent="0.3">
      <c r="A62" s="10">
        <v>3</v>
      </c>
      <c r="B62" s="55" t="s">
        <v>91</v>
      </c>
      <c r="C62" s="56"/>
      <c r="D62" s="57"/>
      <c r="E62" s="58"/>
      <c r="F62" s="59"/>
    </row>
    <row r="63" spans="1:6" ht="15.75" thickBot="1" x14ac:dyDescent="0.3">
      <c r="A63" s="60" t="s">
        <v>92</v>
      </c>
      <c r="B63" s="14" t="s">
        <v>93</v>
      </c>
      <c r="C63" s="54"/>
      <c r="D63" s="29"/>
      <c r="E63" s="61"/>
      <c r="F63" s="62"/>
    </row>
    <row r="64" spans="1:6" ht="15.75" thickBot="1" x14ac:dyDescent="0.3">
      <c r="A64" s="63" t="s">
        <v>94</v>
      </c>
      <c r="B64" s="18" t="s">
        <v>95</v>
      </c>
      <c r="C64" s="19" t="s">
        <v>15</v>
      </c>
      <c r="D64" s="20">
        <v>1</v>
      </c>
      <c r="E64" s="51"/>
      <c r="F64" s="22">
        <f>ROUND(D64*E64,2)</f>
        <v>0</v>
      </c>
    </row>
    <row r="65" spans="1:6" ht="15.75" thickBot="1" x14ac:dyDescent="0.3">
      <c r="A65" s="28" t="s">
        <v>92</v>
      </c>
      <c r="B65" s="64" t="s">
        <v>96</v>
      </c>
      <c r="C65" s="28" t="s">
        <v>15</v>
      </c>
      <c r="D65" s="28"/>
      <c r="E65" s="28"/>
      <c r="F65" s="28">
        <f>ROUND(F64,2)</f>
        <v>0</v>
      </c>
    </row>
    <row r="66" spans="1:6" ht="15.75" thickBot="1" x14ac:dyDescent="0.3">
      <c r="A66" s="65" t="s">
        <v>97</v>
      </c>
      <c r="B66" s="66" t="s">
        <v>98</v>
      </c>
      <c r="C66" s="67"/>
      <c r="D66" s="68"/>
      <c r="E66" s="69"/>
      <c r="F66" s="70"/>
    </row>
    <row r="67" spans="1:6" ht="15.75" thickBot="1" x14ac:dyDescent="0.3">
      <c r="A67" s="17" t="s">
        <v>99</v>
      </c>
      <c r="B67" s="18" t="s">
        <v>100</v>
      </c>
      <c r="C67" s="19" t="s">
        <v>15</v>
      </c>
      <c r="D67" s="20">
        <v>1</v>
      </c>
      <c r="E67" s="51"/>
      <c r="F67" s="22">
        <f>ROUND(D67*E67,2)</f>
        <v>0</v>
      </c>
    </row>
    <row r="68" spans="1:6" ht="15.75" thickBot="1" x14ac:dyDescent="0.3">
      <c r="A68" s="17" t="s">
        <v>101</v>
      </c>
      <c r="B68" s="18" t="s">
        <v>102</v>
      </c>
      <c r="C68" s="19" t="s">
        <v>15</v>
      </c>
      <c r="D68" s="20">
        <v>1</v>
      </c>
      <c r="E68" s="51"/>
      <c r="F68" s="22">
        <f>ROUND(D68*E68,2)</f>
        <v>0</v>
      </c>
    </row>
    <row r="69" spans="1:6" ht="15.75" thickBot="1" x14ac:dyDescent="0.3">
      <c r="A69" s="17" t="s">
        <v>103</v>
      </c>
      <c r="B69" s="18" t="s">
        <v>104</v>
      </c>
      <c r="C69" s="19" t="s">
        <v>15</v>
      </c>
      <c r="D69" s="20">
        <v>1</v>
      </c>
      <c r="E69" s="51"/>
      <c r="F69" s="22">
        <f>ROUND(D69*E69,2)</f>
        <v>0</v>
      </c>
    </row>
    <row r="70" spans="1:6" ht="15.75" thickBot="1" x14ac:dyDescent="0.3">
      <c r="A70" s="28" t="s">
        <v>97</v>
      </c>
      <c r="B70" s="64" t="s">
        <v>105</v>
      </c>
      <c r="C70" s="28" t="s">
        <v>15</v>
      </c>
      <c r="D70" s="28"/>
      <c r="E70" s="28"/>
      <c r="F70" s="28">
        <f>ROUND(SUM(F67:F69),2)</f>
        <v>0</v>
      </c>
    </row>
    <row r="71" spans="1:6" ht="15.75" thickBot="1" x14ac:dyDescent="0.3">
      <c r="A71" s="65" t="s">
        <v>106</v>
      </c>
      <c r="B71" s="66" t="s">
        <v>107</v>
      </c>
      <c r="C71" s="67"/>
      <c r="D71" s="68"/>
      <c r="E71" s="71"/>
      <c r="F71" s="72"/>
    </row>
    <row r="72" spans="1:6" ht="15.75" thickBot="1" x14ac:dyDescent="0.3">
      <c r="A72" s="17" t="s">
        <v>108</v>
      </c>
      <c r="B72" s="18" t="s">
        <v>109</v>
      </c>
      <c r="C72" s="19" t="s">
        <v>15</v>
      </c>
      <c r="D72" s="20">
        <v>1</v>
      </c>
      <c r="E72" s="51"/>
      <c r="F72" s="22">
        <f>ROUND(D72*E72,2)</f>
        <v>0</v>
      </c>
    </row>
    <row r="73" spans="1:6" ht="15.75" thickBot="1" x14ac:dyDescent="0.3">
      <c r="A73" s="28" t="s">
        <v>106</v>
      </c>
      <c r="B73" s="64" t="s">
        <v>110</v>
      </c>
      <c r="C73" s="28" t="s">
        <v>15</v>
      </c>
      <c r="D73" s="28"/>
      <c r="E73" s="28"/>
      <c r="F73" s="28">
        <f>ROUND(F72,2)</f>
        <v>0</v>
      </c>
    </row>
    <row r="74" spans="1:6" ht="15.75" thickBot="1" x14ac:dyDescent="0.3">
      <c r="A74" s="65" t="s">
        <v>111</v>
      </c>
      <c r="B74" s="66" t="s">
        <v>112</v>
      </c>
      <c r="C74" s="67"/>
      <c r="D74" s="68"/>
      <c r="E74" s="71"/>
      <c r="F74" s="72"/>
    </row>
    <row r="75" spans="1:6" ht="15.75" thickBot="1" x14ac:dyDescent="0.3">
      <c r="A75" s="17" t="s">
        <v>113</v>
      </c>
      <c r="B75" s="18" t="s">
        <v>114</v>
      </c>
      <c r="C75" s="19" t="s">
        <v>15</v>
      </c>
      <c r="D75" s="20">
        <v>1</v>
      </c>
      <c r="E75" s="51"/>
      <c r="F75" s="22">
        <f>ROUND(D75*E75,2)</f>
        <v>0</v>
      </c>
    </row>
    <row r="76" spans="1:6" ht="15.75" thickBot="1" x14ac:dyDescent="0.3">
      <c r="A76" s="17" t="s">
        <v>115</v>
      </c>
      <c r="B76" s="18" t="s">
        <v>116</v>
      </c>
      <c r="C76" s="19" t="s">
        <v>15</v>
      </c>
      <c r="D76" s="20">
        <v>1</v>
      </c>
      <c r="E76" s="51"/>
      <c r="F76" s="22">
        <f>ROUND(D76*E76,2)</f>
        <v>0</v>
      </c>
    </row>
    <row r="77" spans="1:6" ht="15.75" thickBot="1" x14ac:dyDescent="0.3">
      <c r="A77" s="17" t="s">
        <v>117</v>
      </c>
      <c r="B77" s="18" t="s">
        <v>118</v>
      </c>
      <c r="C77" s="19" t="s">
        <v>15</v>
      </c>
      <c r="D77" s="20">
        <v>1</v>
      </c>
      <c r="E77" s="51"/>
      <c r="F77" s="22">
        <f>ROUND(D77*E77,2)</f>
        <v>0</v>
      </c>
    </row>
    <row r="78" spans="1:6" ht="15.75" thickBot="1" x14ac:dyDescent="0.3">
      <c r="A78" s="28" t="s">
        <v>111</v>
      </c>
      <c r="B78" s="64" t="s">
        <v>119</v>
      </c>
      <c r="C78" s="28" t="s">
        <v>15</v>
      </c>
      <c r="D78" s="28"/>
      <c r="E78" s="28"/>
      <c r="F78" s="28">
        <f>ROUND(SUM(F75:F77),2)</f>
        <v>0</v>
      </c>
    </row>
    <row r="79" spans="1:6" ht="26.25" thickBot="1" x14ac:dyDescent="0.3">
      <c r="A79" s="65" t="s">
        <v>120</v>
      </c>
      <c r="B79" s="66" t="s">
        <v>121</v>
      </c>
      <c r="C79" s="73"/>
      <c r="D79" s="68"/>
      <c r="E79" s="71"/>
      <c r="F79" s="72"/>
    </row>
    <row r="80" spans="1:6" ht="15.75" thickBot="1" x14ac:dyDescent="0.3">
      <c r="A80" s="17" t="s">
        <v>122</v>
      </c>
      <c r="B80" s="18" t="s">
        <v>123</v>
      </c>
      <c r="C80" s="19" t="s">
        <v>15</v>
      </c>
      <c r="D80" s="20">
        <v>1</v>
      </c>
      <c r="E80" s="51"/>
      <c r="F80" s="22">
        <f>ROUND(D80*E80,2)</f>
        <v>0</v>
      </c>
    </row>
    <row r="81" spans="1:6" ht="26.25" thickBot="1" x14ac:dyDescent="0.3">
      <c r="A81" s="28" t="s">
        <v>120</v>
      </c>
      <c r="B81" s="64" t="s">
        <v>124</v>
      </c>
      <c r="C81" s="28" t="s">
        <v>15</v>
      </c>
      <c r="D81" s="28"/>
      <c r="E81" s="28"/>
      <c r="F81" s="28">
        <f>ROUND(F80,2)</f>
        <v>0</v>
      </c>
    </row>
    <row r="82" spans="1:6" ht="26.25" thickBot="1" x14ac:dyDescent="0.3">
      <c r="A82" s="65" t="s">
        <v>125</v>
      </c>
      <c r="B82" s="66" t="s">
        <v>126</v>
      </c>
      <c r="C82" s="73"/>
      <c r="D82" s="68"/>
      <c r="E82" s="71"/>
      <c r="F82" s="72"/>
    </row>
    <row r="83" spans="1:6" ht="15.75" thickBot="1" x14ac:dyDescent="0.3">
      <c r="A83" s="17" t="s">
        <v>127</v>
      </c>
      <c r="B83" s="18" t="s">
        <v>128</v>
      </c>
      <c r="C83" s="19" t="s">
        <v>15</v>
      </c>
      <c r="D83" s="20">
        <v>1</v>
      </c>
      <c r="E83" s="51"/>
      <c r="F83" s="22">
        <f>ROUND(D83*E83,2)</f>
        <v>0</v>
      </c>
    </row>
    <row r="84" spans="1:6" ht="15.75" thickBot="1" x14ac:dyDescent="0.3">
      <c r="A84" s="17" t="s">
        <v>129</v>
      </c>
      <c r="B84" s="18" t="s">
        <v>130</v>
      </c>
      <c r="C84" s="19" t="s">
        <v>15</v>
      </c>
      <c r="D84" s="20">
        <v>1</v>
      </c>
      <c r="E84" s="51"/>
      <c r="F84" s="22">
        <f>ROUND(D84*E84,2)</f>
        <v>0</v>
      </c>
    </row>
    <row r="85" spans="1:6" ht="26.25" thickBot="1" x14ac:dyDescent="0.3">
      <c r="A85" s="28" t="s">
        <v>125</v>
      </c>
      <c r="B85" s="64" t="s">
        <v>131</v>
      </c>
      <c r="C85" s="28" t="s">
        <v>15</v>
      </c>
      <c r="D85" s="28"/>
      <c r="E85" s="28"/>
      <c r="F85" s="28">
        <f>ROUND(SUM(F83:F84),2)</f>
        <v>0</v>
      </c>
    </row>
    <row r="86" spans="1:6" ht="15.75" thickBot="1" x14ac:dyDescent="0.3">
      <c r="A86" s="65" t="s">
        <v>132</v>
      </c>
      <c r="B86" s="66" t="s">
        <v>133</v>
      </c>
      <c r="C86" s="73"/>
      <c r="D86" s="68">
        <v>1</v>
      </c>
      <c r="E86" s="74"/>
      <c r="F86" s="72"/>
    </row>
    <row r="87" spans="1:6" ht="15.75" thickBot="1" x14ac:dyDescent="0.3">
      <c r="A87" s="17" t="s">
        <v>134</v>
      </c>
      <c r="B87" s="18" t="s">
        <v>135</v>
      </c>
      <c r="C87" s="19" t="s">
        <v>15</v>
      </c>
      <c r="D87" s="20">
        <v>1</v>
      </c>
      <c r="E87" s="21"/>
      <c r="F87" s="22">
        <f>ROUND(D87*E87,2)</f>
        <v>0</v>
      </c>
    </row>
    <row r="88" spans="1:6" ht="15.75" thickBot="1" x14ac:dyDescent="0.3">
      <c r="A88" s="28" t="s">
        <v>132</v>
      </c>
      <c r="B88" s="64" t="s">
        <v>136</v>
      </c>
      <c r="C88" s="28" t="s">
        <v>15</v>
      </c>
      <c r="D88" s="28"/>
      <c r="E88" s="28"/>
      <c r="F88" s="28">
        <f>ROUND(F87,2)</f>
        <v>0</v>
      </c>
    </row>
    <row r="89" spans="1:6" ht="26.25" thickBot="1" x14ac:dyDescent="0.3">
      <c r="A89" s="65" t="s">
        <v>137</v>
      </c>
      <c r="B89" s="66" t="s">
        <v>138</v>
      </c>
      <c r="C89" s="75"/>
      <c r="D89" s="68"/>
      <c r="E89" s="71"/>
      <c r="F89" s="72"/>
    </row>
    <row r="90" spans="1:6" ht="15.75" thickBot="1" x14ac:dyDescent="0.3">
      <c r="A90" s="17" t="s">
        <v>139</v>
      </c>
      <c r="B90" s="18" t="s">
        <v>140</v>
      </c>
      <c r="C90" s="19" t="s">
        <v>15</v>
      </c>
      <c r="D90" s="20">
        <v>1</v>
      </c>
      <c r="E90" s="76"/>
      <c r="F90" s="22">
        <f>ROUND(D90*E90,2)</f>
        <v>0</v>
      </c>
    </row>
    <row r="91" spans="1:6" ht="15.75" thickBot="1" x14ac:dyDescent="0.3">
      <c r="A91" s="17" t="s">
        <v>141</v>
      </c>
      <c r="B91" s="18" t="s">
        <v>142</v>
      </c>
      <c r="C91" s="19" t="s">
        <v>15</v>
      </c>
      <c r="D91" s="20">
        <v>1</v>
      </c>
      <c r="E91" s="51"/>
      <c r="F91" s="22">
        <f>ROUND(D91*E91,2)</f>
        <v>0</v>
      </c>
    </row>
    <row r="92" spans="1:6" ht="15.75" thickBot="1" x14ac:dyDescent="0.3">
      <c r="A92" s="17" t="s">
        <v>143</v>
      </c>
      <c r="B92" s="18" t="s">
        <v>144</v>
      </c>
      <c r="C92" s="19" t="s">
        <v>15</v>
      </c>
      <c r="D92" s="20">
        <v>1</v>
      </c>
      <c r="E92" s="51"/>
      <c r="F92" s="22">
        <f>ROUND(D92*E92,2)</f>
        <v>0</v>
      </c>
    </row>
    <row r="93" spans="1:6" ht="15.75" thickBot="1" x14ac:dyDescent="0.3">
      <c r="A93" s="17" t="s">
        <v>145</v>
      </c>
      <c r="B93" s="18" t="s">
        <v>146</v>
      </c>
      <c r="C93" s="19" t="s">
        <v>15</v>
      </c>
      <c r="D93" s="20">
        <v>1</v>
      </c>
      <c r="E93" s="76"/>
      <c r="F93" s="22">
        <f>ROUND(D93*E93,2)</f>
        <v>0</v>
      </c>
    </row>
    <row r="94" spans="1:6" ht="26.25" thickBot="1" x14ac:dyDescent="0.3">
      <c r="A94" s="28" t="s">
        <v>137</v>
      </c>
      <c r="B94" s="64" t="s">
        <v>147</v>
      </c>
      <c r="C94" s="28" t="s">
        <v>15</v>
      </c>
      <c r="D94" s="28"/>
      <c r="E94" s="28"/>
      <c r="F94" s="28">
        <f>ROUND(SUM(F90:F93),2)</f>
        <v>0</v>
      </c>
    </row>
    <row r="95" spans="1:6" ht="26.25" thickBot="1" x14ac:dyDescent="0.3">
      <c r="A95" s="65" t="s">
        <v>148</v>
      </c>
      <c r="B95" s="66" t="s">
        <v>149</v>
      </c>
      <c r="C95" s="73"/>
      <c r="D95" s="68"/>
      <c r="E95" s="71"/>
      <c r="F95" s="72"/>
    </row>
    <row r="96" spans="1:6" ht="15.75" thickBot="1" x14ac:dyDescent="0.3">
      <c r="A96" s="17" t="s">
        <v>150</v>
      </c>
      <c r="B96" s="18" t="s">
        <v>151</v>
      </c>
      <c r="C96" s="19" t="s">
        <v>15</v>
      </c>
      <c r="D96" s="20">
        <v>1</v>
      </c>
      <c r="E96" s="51"/>
      <c r="F96" s="22">
        <f>ROUND(D96*E96,2)</f>
        <v>0</v>
      </c>
    </row>
    <row r="97" spans="1:10" ht="26.25" thickBot="1" x14ac:dyDescent="0.3">
      <c r="A97" s="28" t="s">
        <v>148</v>
      </c>
      <c r="B97" s="64" t="s">
        <v>152</v>
      </c>
      <c r="C97" s="28" t="s">
        <v>15</v>
      </c>
      <c r="D97" s="28"/>
      <c r="E97" s="28"/>
      <c r="F97" s="28">
        <f>ROUND(F96,2)</f>
        <v>0</v>
      </c>
    </row>
    <row r="98" spans="1:10" ht="15.75" thickBot="1" x14ac:dyDescent="0.3">
      <c r="A98" s="65" t="s">
        <v>153</v>
      </c>
      <c r="B98" s="66" t="s">
        <v>154</v>
      </c>
      <c r="C98" s="77"/>
      <c r="D98" s="68"/>
      <c r="E98" s="78"/>
      <c r="F98" s="70"/>
      <c r="J98" s="79"/>
    </row>
    <row r="99" spans="1:10" ht="15.75" thickBot="1" x14ac:dyDescent="0.3">
      <c r="A99" s="17" t="s">
        <v>155</v>
      </c>
      <c r="B99" s="18" t="s">
        <v>156</v>
      </c>
      <c r="C99" s="19" t="s">
        <v>15</v>
      </c>
      <c r="D99" s="20">
        <v>1</v>
      </c>
      <c r="E99" s="51"/>
      <c r="F99" s="22">
        <f>ROUND(D99*E99,2)</f>
        <v>0</v>
      </c>
    </row>
    <row r="100" spans="1:10" ht="15.75" thickBot="1" x14ac:dyDescent="0.3">
      <c r="A100" s="28" t="s">
        <v>153</v>
      </c>
      <c r="B100" s="28" t="s">
        <v>157</v>
      </c>
      <c r="C100" s="28" t="s">
        <v>15</v>
      </c>
      <c r="D100" s="28"/>
      <c r="E100" s="28"/>
      <c r="F100" s="28">
        <f>ROUND(F99,2)</f>
        <v>0</v>
      </c>
    </row>
    <row r="101" spans="1:10" ht="54" customHeight="1" thickBot="1" x14ac:dyDescent="0.3">
      <c r="A101" s="10">
        <v>3</v>
      </c>
      <c r="B101" s="55" t="s">
        <v>158</v>
      </c>
      <c r="C101" s="56" t="s">
        <v>43</v>
      </c>
      <c r="D101" s="57"/>
      <c r="E101" s="58"/>
      <c r="F101" s="59">
        <f>ROUND(F65+F70+F73+F78+F81+F85+F88+F94+F97+F100,2)</f>
        <v>0</v>
      </c>
    </row>
    <row r="102" spans="1:10" ht="77.25" thickBot="1" x14ac:dyDescent="0.3">
      <c r="A102" s="80">
        <v>4</v>
      </c>
      <c r="B102" s="81" t="s">
        <v>159</v>
      </c>
      <c r="C102" s="82" t="s">
        <v>15</v>
      </c>
      <c r="D102" s="83">
        <v>1</v>
      </c>
      <c r="E102" s="82">
        <v>1344980</v>
      </c>
      <c r="F102" s="83">
        <f>ROUND(D102*E102,2)</f>
        <v>1344980</v>
      </c>
    </row>
    <row r="103" spans="1:10" x14ac:dyDescent="0.25">
      <c r="A103" s="84"/>
      <c r="B103" s="85" t="s">
        <v>160</v>
      </c>
      <c r="C103" s="84"/>
      <c r="D103" s="86"/>
      <c r="E103" s="86"/>
      <c r="F103" s="84"/>
    </row>
    <row r="104" spans="1:10" ht="15.75" thickBot="1" x14ac:dyDescent="0.3">
      <c r="A104" s="1"/>
      <c r="B104" s="1"/>
      <c r="C104" s="1"/>
      <c r="D104" s="1"/>
      <c r="E104" s="1"/>
      <c r="F104" s="1"/>
    </row>
    <row r="105" spans="1:10" x14ac:dyDescent="0.25">
      <c r="A105" s="148" t="s">
        <v>161</v>
      </c>
      <c r="B105" s="148" t="s">
        <v>162</v>
      </c>
      <c r="C105" s="150" t="s">
        <v>9</v>
      </c>
      <c r="D105" s="151"/>
      <c r="E105" s="151"/>
      <c r="F105" s="152"/>
    </row>
    <row r="106" spans="1:10" ht="15.75" thickBot="1" x14ac:dyDescent="0.3">
      <c r="A106" s="149"/>
      <c r="B106" s="149"/>
      <c r="C106" s="153"/>
      <c r="D106" s="154"/>
      <c r="E106" s="154"/>
      <c r="F106" s="155"/>
    </row>
    <row r="107" spans="1:10" ht="15.75" thickBot="1" x14ac:dyDescent="0.3">
      <c r="A107" s="87"/>
      <c r="B107" s="88"/>
      <c r="C107" s="89"/>
      <c r="D107" s="90"/>
    </row>
    <row r="108" spans="1:10" ht="15.75" thickBot="1" x14ac:dyDescent="0.3">
      <c r="A108" s="91">
        <v>1</v>
      </c>
      <c r="B108" s="92" t="s">
        <v>10</v>
      </c>
      <c r="C108" s="156">
        <f>F27</f>
        <v>0</v>
      </c>
      <c r="D108" s="157"/>
      <c r="E108" s="157"/>
      <c r="F108" s="158"/>
    </row>
    <row r="109" spans="1:10" x14ac:dyDescent="0.25">
      <c r="A109" s="159">
        <v>2</v>
      </c>
      <c r="B109" s="162" t="s">
        <v>46</v>
      </c>
      <c r="C109" s="165">
        <f>F57</f>
        <v>0</v>
      </c>
      <c r="D109" s="166"/>
      <c r="E109" s="166"/>
      <c r="F109" s="167"/>
    </row>
    <row r="110" spans="1:10" x14ac:dyDescent="0.25">
      <c r="A110" s="160"/>
      <c r="B110" s="163"/>
      <c r="C110" s="168"/>
      <c r="D110" s="169"/>
      <c r="E110" s="169"/>
      <c r="F110" s="170"/>
    </row>
    <row r="111" spans="1:10" x14ac:dyDescent="0.25">
      <c r="A111" s="160"/>
      <c r="B111" s="163"/>
      <c r="C111" s="168"/>
      <c r="D111" s="169"/>
      <c r="E111" s="169"/>
      <c r="F111" s="170"/>
    </row>
    <row r="112" spans="1:10" ht="15.75" thickBot="1" x14ac:dyDescent="0.3">
      <c r="A112" s="161"/>
      <c r="B112" s="164"/>
      <c r="C112" s="171"/>
      <c r="D112" s="172"/>
      <c r="E112" s="172"/>
      <c r="F112" s="173"/>
    </row>
    <row r="113" spans="1:6" ht="24.75" customHeight="1" thickBot="1" x14ac:dyDescent="0.3">
      <c r="A113" s="91">
        <v>3</v>
      </c>
      <c r="B113" s="92" t="s">
        <v>91</v>
      </c>
      <c r="C113" s="156">
        <f>F101</f>
        <v>0</v>
      </c>
      <c r="D113" s="157"/>
      <c r="E113" s="157"/>
      <c r="F113" s="158"/>
    </row>
    <row r="114" spans="1:6" ht="51.75" thickBot="1" x14ac:dyDescent="0.3">
      <c r="A114" s="91">
        <v>4</v>
      </c>
      <c r="B114" s="92" t="s">
        <v>163</v>
      </c>
      <c r="C114" s="156">
        <f>F102</f>
        <v>1344980</v>
      </c>
      <c r="D114" s="157"/>
      <c r="E114" s="157"/>
      <c r="F114" s="158"/>
    </row>
    <row r="115" spans="1:6" ht="15.75" thickBot="1" x14ac:dyDescent="0.3">
      <c r="A115" s="93"/>
      <c r="B115" s="94"/>
      <c r="C115" s="95"/>
      <c r="D115" s="96"/>
      <c r="E115" s="97"/>
      <c r="F115" s="97"/>
    </row>
    <row r="116" spans="1:6" ht="18" thickTop="1" thickBot="1" x14ac:dyDescent="0.3">
      <c r="A116" s="98"/>
      <c r="B116" s="99" t="s">
        <v>164</v>
      </c>
      <c r="C116" s="174">
        <f>SUM(C108:F114)</f>
        <v>1344980</v>
      </c>
      <c r="D116" s="175"/>
      <c r="E116" s="175"/>
      <c r="F116" s="176"/>
    </row>
    <row r="117" spans="1:6" ht="18" thickTop="1" thickBot="1" x14ac:dyDescent="0.3">
      <c r="A117" s="98"/>
      <c r="B117" s="99" t="s">
        <v>165</v>
      </c>
      <c r="C117" s="174"/>
      <c r="D117" s="175"/>
      <c r="E117" s="175"/>
      <c r="F117" s="176"/>
    </row>
    <row r="118" spans="1:6" ht="35.25" customHeight="1" thickTop="1" thickBot="1" x14ac:dyDescent="0.3">
      <c r="A118" s="100"/>
      <c r="B118" s="99" t="s">
        <v>166</v>
      </c>
      <c r="C118" s="174"/>
      <c r="D118" s="175"/>
      <c r="E118" s="175"/>
      <c r="F118" s="176"/>
    </row>
    <row r="119" spans="1:6" ht="35.25" customHeight="1" thickTop="1" x14ac:dyDescent="0.25">
      <c r="A119" s="101"/>
      <c r="B119" s="102"/>
      <c r="C119" s="103"/>
      <c r="D119" s="103"/>
      <c r="E119" s="103"/>
      <c r="F119" s="103"/>
    </row>
    <row r="120" spans="1:6" x14ac:dyDescent="0.25">
      <c r="A120" s="104" t="s">
        <v>167</v>
      </c>
      <c r="B120" s="104"/>
      <c r="C120" s="104"/>
      <c r="D120" s="104"/>
      <c r="E120" s="104"/>
      <c r="F120" s="104"/>
    </row>
    <row r="121" spans="1:6" x14ac:dyDescent="0.25">
      <c r="A121" s="104"/>
      <c r="B121" s="104"/>
      <c r="C121" s="104"/>
      <c r="D121" s="104"/>
      <c r="E121" s="104"/>
      <c r="F121" s="104"/>
    </row>
    <row r="122" spans="1:6" x14ac:dyDescent="0.25">
      <c r="A122" s="104"/>
      <c r="B122" s="104"/>
      <c r="C122" s="104"/>
      <c r="D122" s="104"/>
      <c r="E122" s="104"/>
      <c r="F122" s="104"/>
    </row>
  </sheetData>
  <sheetProtection insertColumns="0" insertRows="0" deleteColumns="0" deleteRows="0"/>
  <protectedRanges>
    <protectedRange sqref="E1:E1048576" name="Raspon1"/>
    <protectedRange sqref="E12:E102" name="Raspon2"/>
  </protectedRanges>
  <mergeCells count="31">
    <mergeCell ref="C113:F113"/>
    <mergeCell ref="C114:F114"/>
    <mergeCell ref="C116:F116"/>
    <mergeCell ref="C117:F117"/>
    <mergeCell ref="C118:F118"/>
    <mergeCell ref="A105:A106"/>
    <mergeCell ref="B105:B106"/>
    <mergeCell ref="C105:F106"/>
    <mergeCell ref="C108:F108"/>
    <mergeCell ref="A109:A112"/>
    <mergeCell ref="B109:B112"/>
    <mergeCell ref="C109:F112"/>
    <mergeCell ref="F57:F61"/>
    <mergeCell ref="F27:F28"/>
    <mergeCell ref="A29:A32"/>
    <mergeCell ref="B29:B32"/>
    <mergeCell ref="C29:C32"/>
    <mergeCell ref="D29:D32"/>
    <mergeCell ref="E29:E32"/>
    <mergeCell ref="F29:F32"/>
    <mergeCell ref="E27:E28"/>
    <mergeCell ref="A57:A61"/>
    <mergeCell ref="B57:B61"/>
    <mergeCell ref="C57:C61"/>
    <mergeCell ref="D57:D61"/>
    <mergeCell ref="E57:E61"/>
    <mergeCell ref="A2:A4"/>
    <mergeCell ref="A27:A28"/>
    <mergeCell ref="B27:B28"/>
    <mergeCell ref="C27:C28"/>
    <mergeCell ref="D27:D28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>
    <oddHeader xml:space="preserve">&amp;LPROJEKTIRANJE I IZVOĐENJE RADOVA SANACIJE JAME „SOVJAK“ 
Dokumentacija o nabavi – Knjiga 4: Lista cijena 
</oddHeader>
    <oddFooter>Stranica &amp;P od &amp;N</oddFooter>
  </headerFooter>
  <rowBreaks count="2" manualBreakCount="2">
    <brk id="90" max="5" man="1"/>
    <brk id="122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34BB9A1D-7667-4144-B31C-690BE6ED9ED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Lista cijena</vt:lpstr>
      <vt:lpstr>'Lista cijena'!_Toc510178620</vt:lpstr>
      <vt:lpstr>'Lista cijena'!Podrucje_ispisa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Željka Abramović</cp:lastModifiedBy>
  <cp:lastPrinted>2020-11-06T08:45:57Z</cp:lastPrinted>
  <dcterms:created xsi:type="dcterms:W3CDTF">2020-11-06T08:40:51Z</dcterms:created>
  <dcterms:modified xsi:type="dcterms:W3CDTF">2020-11-09T12:10:52Z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c825e43b-3db9-48c3-8eb3-aab40126a7a5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UTzDIe4IkAdtvb3zEfJ5jVjew3bZmGRH</vt:lpwstr>
  </property>
</Properties>
</file>